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n Ortiz\OneDrive\Escritorio\honorarios\aalps\2023\octubre 2023\"/>
    </mc:Choice>
  </mc:AlternateContent>
  <bookViews>
    <workbookView xWindow="0" yWindow="120" windowWidth="16380" windowHeight="8070" tabRatio="108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I26" i="1" l="1"/>
  <c r="I36" i="1" l="1"/>
  <c r="I22" i="1"/>
  <c r="I21" i="1"/>
  <c r="I38" i="1"/>
  <c r="I20" i="1"/>
  <c r="I24" i="1"/>
  <c r="I37" i="1"/>
  <c r="I23" i="1"/>
  <c r="I35" i="1" l="1"/>
  <c r="I19" i="1"/>
  <c r="I40" i="1" l="1"/>
</calcChain>
</file>

<file path=xl/sharedStrings.xml><?xml version="1.0" encoding="utf-8"?>
<sst xmlns="http://schemas.openxmlformats.org/spreadsheetml/2006/main" count="52" uniqueCount="16">
  <si>
    <t>DAÑOS</t>
  </si>
  <si>
    <t>HONORARIOS</t>
  </si>
  <si>
    <t xml:space="preserve">con un mínimo de </t>
  </si>
  <si>
    <t>a</t>
  </si>
  <si>
    <t xml:space="preserve">sobre el excedente de </t>
  </si>
  <si>
    <t>RAMO TRANSPORTES</t>
  </si>
  <si>
    <t>COMBINADO FAMILIAR - ROBO Y RIESGOS VARIOS</t>
  </si>
  <si>
    <t xml:space="preserve">RAMOS INCENDIO Y SEGURO TECNICO- INTEGRAL DE COMERCIO- CONSORCIO </t>
  </si>
  <si>
    <t>Monto de daños =</t>
  </si>
  <si>
    <t>Honorario resultante =</t>
  </si>
  <si>
    <t xml:space="preserve">ESCALA DE HONORARIOS REFERENCIALES AALPS </t>
  </si>
  <si>
    <t xml:space="preserve">Base </t>
  </si>
  <si>
    <t xml:space="preserve">% </t>
  </si>
  <si>
    <t xml:space="preserve">A los importes calculados deberá adicionarse el IVA y corresponde a honorarios, sin gastos. </t>
  </si>
  <si>
    <t>mas el</t>
  </si>
  <si>
    <t xml:space="preserve">Gastos traslado sugerido, 50% costo nafta super x km recorrido.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</si>
</sst>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\ #,##0.00;&quot;$&quot;\ \-#,##0.00"/>
    <numFmt numFmtId="165" formatCode="_ &quot;$&quot;\ * #,##0.00_ ;_ &quot;$&quot;\ * \-#,##0.00_ ;_ &quot;$&quot;\ * &quot;-&quot;??_ ;_ @_ "/>
    <numFmt numFmtId="166" formatCode="&quot;$ &quot;#,##0"/>
    <numFmt numFmtId="167" formatCode="&quot;$&quot;\ 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u/>
      <sz val="16"/>
      <color indexed="8"/>
      <name val="Arial"/>
      <family val="2"/>
    </font>
    <font>
      <b/>
      <u/>
      <sz val="16"/>
      <color indexed="8"/>
      <name val="Arial"/>
      <family val="2"/>
    </font>
    <font>
      <b/>
      <u/>
      <sz val="14"/>
      <color indexed="49"/>
      <name val="Arial"/>
      <family val="2"/>
    </font>
    <font>
      <sz val="12"/>
      <color indexed="9"/>
      <name val="Arial"/>
      <family val="2"/>
    </font>
    <font>
      <sz val="12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45">
    <xf numFmtId="0" fontId="0" fillId="0" borderId="0" xfId="0"/>
    <xf numFmtId="0" fontId="2" fillId="0" borderId="1" xfId="0" applyFont="1" applyBorder="1"/>
    <xf numFmtId="166" fontId="2" fillId="0" borderId="1" xfId="0" applyNumberFormat="1" applyFont="1" applyBorder="1"/>
    <xf numFmtId="166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0" fillId="2" borderId="0" xfId="0" applyNumberFormat="1" applyFont="1" applyFill="1" applyBorder="1" applyAlignment="1"/>
    <xf numFmtId="0" fontId="0" fillId="2" borderId="0" xfId="0" applyFont="1" applyFill="1" applyBorder="1" applyAlignment="1"/>
    <xf numFmtId="0" fontId="7" fillId="0" borderId="0" xfId="0" applyNumberFormat="1" applyFont="1" applyBorder="1" applyAlignment="1">
      <alignment vertical="top"/>
    </xf>
    <xf numFmtId="49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166" fontId="2" fillId="0" borderId="3" xfId="0" applyNumberFormat="1" applyFont="1" applyBorder="1"/>
    <xf numFmtId="166" fontId="2" fillId="0" borderId="4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4" fontId="3" fillId="3" borderId="5" xfId="1" applyNumberFormat="1" applyFont="1" applyFill="1" applyBorder="1" applyAlignment="1" applyProtection="1">
      <alignment vertical="center" wrapText="1"/>
    </xf>
    <xf numFmtId="0" fontId="6" fillId="0" borderId="0" xfId="0" applyFont="1" applyBorder="1"/>
    <xf numFmtId="166" fontId="2" fillId="0" borderId="1" xfId="0" applyNumberFormat="1" applyFont="1" applyBorder="1" applyAlignment="1">
      <alignment horizontal="center"/>
    </xf>
    <xf numFmtId="167" fontId="3" fillId="4" borderId="0" xfId="0" applyNumberFormat="1" applyFont="1" applyFill="1" applyBorder="1"/>
    <xf numFmtId="164" fontId="3" fillId="4" borderId="0" xfId="1" applyNumberFormat="1" applyFont="1" applyFill="1" applyBorder="1" applyAlignment="1" applyProtection="1">
      <alignment vertical="center" wrapText="1"/>
    </xf>
    <xf numFmtId="167" fontId="3" fillId="3" borderId="5" xfId="0" applyNumberFormat="1" applyFont="1" applyFill="1" applyBorder="1" applyProtection="1">
      <protection locked="0"/>
    </xf>
    <xf numFmtId="167" fontId="3" fillId="3" borderId="5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7" fontId="2" fillId="0" borderId="0" xfId="0" applyNumberFormat="1" applyFont="1" applyBorder="1"/>
    <xf numFmtId="0" fontId="11" fillId="0" borderId="0" xfId="0" applyFont="1"/>
    <xf numFmtId="165" fontId="1" fillId="0" borderId="0" xfId="1" applyBorder="1"/>
    <xf numFmtId="0" fontId="11" fillId="0" borderId="0" xfId="0" applyFont="1" applyAlignment="1">
      <alignment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9" fillId="2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0</xdr:rowOff>
    </xdr:from>
    <xdr:to>
      <xdr:col>6</xdr:col>
      <xdr:colOff>123825</xdr:colOff>
      <xdr:row>7</xdr:row>
      <xdr:rowOff>0</xdr:rowOff>
    </xdr:to>
    <xdr:pic>
      <xdr:nvPicPr>
        <xdr:cNvPr id="1025" name="AALPS Logo Recorta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0"/>
          <a:ext cx="1362075" cy="1381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"/>
  <sheetViews>
    <sheetView showGridLines="0" tabSelected="1" topLeftCell="A16" workbookViewId="0">
      <selection activeCell="E24" sqref="E24"/>
    </sheetView>
  </sheetViews>
  <sheetFormatPr baseColWidth="10" defaultColWidth="11.5703125" defaultRowHeight="15" x14ac:dyDescent="0.2"/>
  <cols>
    <col min="1" max="1" width="11.5703125" style="13"/>
    <col min="2" max="2" width="15.7109375" style="13" customWidth="1"/>
    <col min="3" max="3" width="13.28515625" style="13" customWidth="1"/>
    <col min="4" max="4" width="22" style="13" customWidth="1"/>
    <col min="5" max="5" width="16.7109375" style="13" customWidth="1"/>
    <col min="6" max="6" width="10" style="13" customWidth="1"/>
    <col min="7" max="7" width="10.5703125" style="13" customWidth="1"/>
    <col min="8" max="8" width="25.5703125" style="13" customWidth="1"/>
    <col min="9" max="9" width="19.7109375" style="13" customWidth="1"/>
    <col min="10" max="10" width="32" style="13" customWidth="1"/>
    <col min="11" max="11" width="16.28515625" style="13" customWidth="1"/>
    <col min="12" max="12" width="14.5703125" style="13" customWidth="1"/>
    <col min="13" max="13" width="15.28515625" style="13" customWidth="1"/>
    <col min="14" max="16384" width="11.5703125" style="13"/>
  </cols>
  <sheetData>
    <row r="1" spans="2:16" x14ac:dyDescent="0.2">
      <c r="B1" s="8"/>
      <c r="C1" s="9"/>
      <c r="D1" s="9"/>
      <c r="E1" s="9"/>
      <c r="F1" s="9"/>
      <c r="G1" s="9"/>
      <c r="H1" s="9"/>
      <c r="I1" s="8"/>
    </row>
    <row r="2" spans="2:16" x14ac:dyDescent="0.2">
      <c r="B2" s="8"/>
      <c r="C2" s="9"/>
      <c r="D2" s="9"/>
      <c r="E2" s="9"/>
      <c r="F2" s="9"/>
      <c r="G2" s="9"/>
      <c r="H2" s="9"/>
      <c r="I2" s="8"/>
    </row>
    <row r="3" spans="2:16" ht="13.35" customHeight="1" x14ac:dyDescent="0.2">
      <c r="B3" s="8"/>
      <c r="C3" s="9"/>
      <c r="D3" s="9"/>
      <c r="E3" s="9"/>
      <c r="F3" s="9"/>
      <c r="G3" s="9"/>
      <c r="H3" s="9"/>
      <c r="I3" s="8"/>
    </row>
    <row r="4" spans="2:16" s="15" customFormat="1" ht="18.600000000000001" customHeight="1" x14ac:dyDescent="0.25">
      <c r="B4" s="8"/>
      <c r="C4" s="9"/>
      <c r="D4" s="9"/>
      <c r="E4" s="9"/>
      <c r="F4" s="9"/>
      <c r="G4" s="9"/>
      <c r="H4" s="9"/>
      <c r="I4" s="8"/>
      <c r="K4" s="13"/>
      <c r="L4" s="13"/>
      <c r="M4" s="13"/>
      <c r="N4" s="13"/>
      <c r="O4" s="13"/>
      <c r="P4" s="13"/>
    </row>
    <row r="5" spans="2:16" s="15" customFormat="1" ht="18.600000000000001" customHeight="1" x14ac:dyDescent="0.25">
      <c r="B5" s="8"/>
      <c r="C5" s="9"/>
      <c r="D5" s="9"/>
      <c r="E5" s="9"/>
      <c r="F5" s="9"/>
      <c r="G5" s="9"/>
      <c r="H5" s="9"/>
      <c r="I5" s="8"/>
      <c r="K5" s="13"/>
      <c r="L5" s="13"/>
      <c r="M5" s="13"/>
      <c r="N5" s="13"/>
      <c r="O5" s="13"/>
      <c r="P5" s="13"/>
    </row>
    <row r="6" spans="2:16" x14ac:dyDescent="0.2">
      <c r="B6" s="8"/>
      <c r="C6" s="9"/>
      <c r="D6" s="9"/>
      <c r="E6" s="9"/>
      <c r="F6" s="9"/>
      <c r="G6" s="9"/>
      <c r="H6" s="9"/>
      <c r="I6" s="8"/>
    </row>
    <row r="7" spans="2:16" x14ac:dyDescent="0.2">
      <c r="B7" s="8"/>
      <c r="C7" s="9"/>
      <c r="D7" s="9"/>
      <c r="E7" s="9"/>
      <c r="F7" s="9"/>
      <c r="G7" s="9"/>
      <c r="H7" s="9"/>
      <c r="I7" s="8"/>
    </row>
    <row r="8" spans="2:16" x14ac:dyDescent="0.2">
      <c r="B8" s="8"/>
      <c r="C8" s="8"/>
      <c r="D8" s="8"/>
      <c r="E8" s="8"/>
      <c r="F8" s="8"/>
      <c r="G8" s="8"/>
      <c r="H8" s="8"/>
      <c r="I8" s="8"/>
    </row>
    <row r="9" spans="2:16" x14ac:dyDescent="0.2">
      <c r="B9" s="8"/>
      <c r="C9" s="8"/>
      <c r="D9" s="8"/>
      <c r="E9" s="8"/>
      <c r="F9" s="8"/>
      <c r="G9" s="8"/>
      <c r="H9" s="8"/>
      <c r="I9" s="8"/>
    </row>
    <row r="10" spans="2:16" ht="20.25" x14ac:dyDescent="0.25">
      <c r="B10" s="10"/>
      <c r="C10" s="10"/>
      <c r="D10" s="11" t="s">
        <v>10</v>
      </c>
      <c r="E10" s="12"/>
      <c r="F10" s="12"/>
      <c r="G10" s="12"/>
      <c r="H10" s="12"/>
      <c r="I10" s="10"/>
      <c r="J10" s="32"/>
    </row>
    <row r="11" spans="2:16" ht="20.25" x14ac:dyDescent="0.2">
      <c r="B11" s="10"/>
      <c r="C11" s="10"/>
      <c r="D11" s="11"/>
      <c r="E11" s="12"/>
      <c r="F11" s="12"/>
      <c r="G11" s="12"/>
      <c r="H11" s="12"/>
      <c r="I11" s="10"/>
    </row>
    <row r="12" spans="2:16" s="14" customFormat="1" ht="18" x14ac:dyDescent="0.25">
      <c r="B12" s="37" t="s">
        <v>7</v>
      </c>
      <c r="C12" s="37"/>
      <c r="D12" s="37"/>
      <c r="E12" s="37"/>
      <c r="F12" s="37"/>
      <c r="G12" s="37"/>
      <c r="H12" s="37"/>
      <c r="I12" s="37"/>
    </row>
    <row r="13" spans="2:16" s="14" customFormat="1" ht="18" x14ac:dyDescent="0.25">
      <c r="B13" s="37" t="s">
        <v>6</v>
      </c>
      <c r="C13" s="37"/>
      <c r="D13" s="37"/>
      <c r="E13" s="37"/>
      <c r="F13" s="37"/>
      <c r="G13" s="37"/>
      <c r="H13" s="37"/>
      <c r="I13" s="37"/>
    </row>
    <row r="14" spans="2:16" x14ac:dyDescent="0.2">
      <c r="K14" s="31"/>
    </row>
    <row r="15" spans="2:16" ht="15" customHeight="1" thickBot="1" x14ac:dyDescent="0.3">
      <c r="I15" s="16"/>
      <c r="J15" s="32"/>
      <c r="K15" s="32"/>
    </row>
    <row r="16" spans="2:16" ht="16.5" thickBot="1" x14ac:dyDescent="0.3">
      <c r="B16" s="39" t="s">
        <v>0</v>
      </c>
      <c r="C16" s="40"/>
      <c r="D16" s="40"/>
      <c r="E16" s="43" t="s">
        <v>1</v>
      </c>
      <c r="F16" s="43"/>
      <c r="G16" s="43"/>
      <c r="H16" s="43"/>
      <c r="I16" s="44"/>
      <c r="K16" s="34"/>
    </row>
    <row r="17" spans="2:11" s="15" customFormat="1" ht="15.6" customHeight="1" x14ac:dyDescent="0.25">
      <c r="B17" s="17"/>
      <c r="C17" s="1"/>
      <c r="D17" s="1"/>
      <c r="E17" s="5" t="s">
        <v>11</v>
      </c>
      <c r="F17" s="1"/>
      <c r="G17" s="5" t="s">
        <v>12</v>
      </c>
      <c r="H17" s="1"/>
      <c r="I17" s="18"/>
      <c r="K17" s="13"/>
    </row>
    <row r="18" spans="2:11" x14ac:dyDescent="0.2">
      <c r="B18" s="19">
        <v>0</v>
      </c>
      <c r="C18" s="5" t="s">
        <v>3</v>
      </c>
      <c r="D18" s="3">
        <v>456810</v>
      </c>
      <c r="E18" s="3">
        <v>30000</v>
      </c>
      <c r="F18" s="1"/>
      <c r="G18" s="4">
        <v>0.12</v>
      </c>
      <c r="H18" s="1" t="s">
        <v>2</v>
      </c>
      <c r="I18" s="20">
        <v>30000</v>
      </c>
    </row>
    <row r="19" spans="2:11" x14ac:dyDescent="0.2">
      <c r="B19" s="21">
        <v>456811</v>
      </c>
      <c r="C19" s="5" t="s">
        <v>3</v>
      </c>
      <c r="D19" s="3">
        <v>1370444</v>
      </c>
      <c r="E19" s="3">
        <v>54817</v>
      </c>
      <c r="F19" s="5" t="s">
        <v>14</v>
      </c>
      <c r="G19" s="4">
        <v>0.08</v>
      </c>
      <c r="H19" s="1" t="s">
        <v>4</v>
      </c>
      <c r="I19" s="20">
        <f>B19</f>
        <v>456811</v>
      </c>
    </row>
    <row r="20" spans="2:11" x14ac:dyDescent="0.2">
      <c r="B20" s="21">
        <v>1370445</v>
      </c>
      <c r="C20" s="5" t="s">
        <v>3</v>
      </c>
      <c r="D20" s="3">
        <v>2740869</v>
      </c>
      <c r="E20" s="2">
        <v>127908</v>
      </c>
      <c r="F20" s="5" t="s">
        <v>14</v>
      </c>
      <c r="G20" s="4">
        <v>0.06</v>
      </c>
      <c r="H20" s="1" t="s">
        <v>4</v>
      </c>
      <c r="I20" s="20">
        <f t="shared" ref="I20:I24" si="0">B20</f>
        <v>1370445</v>
      </c>
    </row>
    <row r="21" spans="2:11" x14ac:dyDescent="0.2">
      <c r="B21" s="21">
        <v>2740870</v>
      </c>
      <c r="C21" s="5" t="s">
        <v>3</v>
      </c>
      <c r="D21" s="3">
        <v>5481737</v>
      </c>
      <c r="E21" s="2">
        <v>210133</v>
      </c>
      <c r="F21" s="5" t="s">
        <v>14</v>
      </c>
      <c r="G21" s="4">
        <v>0.04</v>
      </c>
      <c r="H21" s="1" t="s">
        <v>4</v>
      </c>
      <c r="I21" s="20">
        <f t="shared" si="0"/>
        <v>2740870</v>
      </c>
    </row>
    <row r="22" spans="2:11" x14ac:dyDescent="0.2">
      <c r="B22" s="21">
        <v>5481738</v>
      </c>
      <c r="C22" s="5" t="s">
        <v>3</v>
      </c>
      <c r="D22" s="3">
        <v>16445230</v>
      </c>
      <c r="E22" s="2">
        <v>319768</v>
      </c>
      <c r="F22" s="5" t="s">
        <v>14</v>
      </c>
      <c r="G22" s="4">
        <v>0.03</v>
      </c>
      <c r="H22" s="1" t="s">
        <v>4</v>
      </c>
      <c r="I22" s="20">
        <f t="shared" si="0"/>
        <v>5481738</v>
      </c>
    </row>
    <row r="23" spans="2:11" x14ac:dyDescent="0.2">
      <c r="B23" s="21">
        <v>16445231</v>
      </c>
      <c r="C23" s="5" t="s">
        <v>3</v>
      </c>
      <c r="D23" s="3">
        <v>115116667</v>
      </c>
      <c r="E23" s="2">
        <v>648673</v>
      </c>
      <c r="F23" s="5" t="s">
        <v>14</v>
      </c>
      <c r="G23" s="4">
        <v>0.02</v>
      </c>
      <c r="H23" s="1" t="s">
        <v>4</v>
      </c>
      <c r="I23" s="20">
        <f t="shared" si="0"/>
        <v>16445231</v>
      </c>
    </row>
    <row r="24" spans="2:11" ht="15.75" thickBot="1" x14ac:dyDescent="0.25">
      <c r="B24" s="21">
        <v>115116668</v>
      </c>
      <c r="C24" s="5" t="s">
        <v>3</v>
      </c>
      <c r="D24" s="3"/>
      <c r="E24" s="2">
        <v>2622102</v>
      </c>
      <c r="F24" s="5" t="s">
        <v>14</v>
      </c>
      <c r="G24" s="4">
        <v>1.4999999999999999E-2</v>
      </c>
      <c r="H24" s="1" t="s">
        <v>4</v>
      </c>
      <c r="I24" s="20">
        <f t="shared" si="0"/>
        <v>115116668</v>
      </c>
    </row>
    <row r="25" spans="2:11" ht="16.5" thickBot="1" x14ac:dyDescent="0.3">
      <c r="B25" s="21"/>
      <c r="C25" s="5"/>
      <c r="D25" s="24"/>
      <c r="E25" s="2"/>
      <c r="F25" s="5"/>
      <c r="G25" s="4"/>
      <c r="H25" s="1"/>
      <c r="I25" s="20"/>
      <c r="K25" s="32"/>
    </row>
    <row r="26" spans="2:11" ht="16.5" thickBot="1" x14ac:dyDescent="0.3">
      <c r="B26" s="35" t="s">
        <v>8</v>
      </c>
      <c r="C26" s="36"/>
      <c r="D26" s="27"/>
      <c r="E26" s="6"/>
      <c r="F26" s="6"/>
      <c r="G26" s="6"/>
      <c r="H26" s="7" t="s">
        <v>9</v>
      </c>
      <c r="I26" s="22">
        <f>IF(D26&lt;D18,IF(D26*G18&lt;E18,E18,D26*G18),IF(D26&lt;D19,(D26-D18)*G19+E19,IF(D26&lt;D20,(D26-D19)*G20+E20,IF(D26&lt;D21,(D26-D20)*G21+E21,IF(D26&lt;D22,(D26-D21)*G22+E22,IF(D26&lt;=D23,(D26-D22)*G23+E23,(D26-B24)*G24+E24))))))</f>
        <v>30000</v>
      </c>
    </row>
    <row r="28" spans="2:11" x14ac:dyDescent="0.2">
      <c r="I28" s="33"/>
    </row>
    <row r="29" spans="2:11" ht="18" x14ac:dyDescent="0.25">
      <c r="B29" s="38" t="s">
        <v>5</v>
      </c>
      <c r="C29" s="38"/>
      <c r="D29" s="38"/>
      <c r="E29" s="38"/>
      <c r="F29" s="38"/>
      <c r="G29" s="38"/>
      <c r="H29" s="38"/>
      <c r="I29" s="38"/>
    </row>
    <row r="31" spans="2:11" ht="15.75" thickBot="1" x14ac:dyDescent="0.25"/>
    <row r="32" spans="2:11" ht="16.5" thickBot="1" x14ac:dyDescent="0.3">
      <c r="B32" s="39" t="s">
        <v>0</v>
      </c>
      <c r="C32" s="40"/>
      <c r="D32" s="41"/>
      <c r="E32" s="42" t="s">
        <v>1</v>
      </c>
      <c r="F32" s="43"/>
      <c r="G32" s="43"/>
      <c r="H32" s="43"/>
      <c r="I32" s="44"/>
    </row>
    <row r="33" spans="2:9" x14ac:dyDescent="0.2">
      <c r="B33" s="17"/>
      <c r="C33" s="1"/>
      <c r="D33" s="1"/>
      <c r="E33" s="5" t="s">
        <v>11</v>
      </c>
      <c r="F33" s="1"/>
      <c r="G33" s="5" t="s">
        <v>12</v>
      </c>
      <c r="H33" s="1"/>
      <c r="I33" s="18"/>
    </row>
    <row r="34" spans="2:9" x14ac:dyDescent="0.2">
      <c r="B34" s="21">
        <v>0</v>
      </c>
      <c r="C34" s="5" t="s">
        <v>3</v>
      </c>
      <c r="D34" s="2">
        <v>623281</v>
      </c>
      <c r="E34" s="2">
        <v>30000</v>
      </c>
      <c r="F34" s="1"/>
      <c r="G34" s="4">
        <v>0.09</v>
      </c>
      <c r="H34" s="1" t="s">
        <v>2</v>
      </c>
      <c r="I34" s="20">
        <v>30000</v>
      </c>
    </row>
    <row r="35" spans="2:9" x14ac:dyDescent="0.2">
      <c r="B35" s="21">
        <v>623282</v>
      </c>
      <c r="C35" s="5" t="s">
        <v>3</v>
      </c>
      <c r="D35" s="2">
        <v>1557958</v>
      </c>
      <c r="E35" s="2">
        <v>56095.29</v>
      </c>
      <c r="F35" s="5" t="s">
        <v>14</v>
      </c>
      <c r="G35" s="4">
        <v>7.0000000000000007E-2</v>
      </c>
      <c r="H35" s="1" t="s">
        <v>4</v>
      </c>
      <c r="I35" s="20">
        <f>B35</f>
        <v>623282</v>
      </c>
    </row>
    <row r="36" spans="2:9" x14ac:dyDescent="0.2">
      <c r="B36" s="21">
        <v>1557959</v>
      </c>
      <c r="C36" s="5" t="s">
        <v>3</v>
      </c>
      <c r="D36" s="2">
        <v>4673878</v>
      </c>
      <c r="E36" s="2">
        <v>121522.61000000002</v>
      </c>
      <c r="F36" s="5" t="s">
        <v>14</v>
      </c>
      <c r="G36" s="4">
        <v>0.05</v>
      </c>
      <c r="H36" s="1" t="s">
        <v>4</v>
      </c>
      <c r="I36" s="20">
        <f t="shared" ref="I36:I38" si="1">B36</f>
        <v>1557959</v>
      </c>
    </row>
    <row r="37" spans="2:9" x14ac:dyDescent="0.2">
      <c r="B37" s="21">
        <v>4673879</v>
      </c>
      <c r="C37" s="5" t="s">
        <v>3</v>
      </c>
      <c r="D37" s="2">
        <v>18695507</v>
      </c>
      <c r="E37" s="2">
        <v>277318.56000000006</v>
      </c>
      <c r="F37" s="5" t="s">
        <v>14</v>
      </c>
      <c r="G37" s="4">
        <v>0.03</v>
      </c>
      <c r="H37" s="1" t="s">
        <v>4</v>
      </c>
      <c r="I37" s="20">
        <f t="shared" si="1"/>
        <v>4673879</v>
      </c>
    </row>
    <row r="38" spans="2:9" x14ac:dyDescent="0.2">
      <c r="B38" s="21">
        <v>18695508</v>
      </c>
      <c r="C38" s="5" t="s">
        <v>3</v>
      </c>
      <c r="D38" s="2"/>
      <c r="E38" s="2">
        <v>697967.4</v>
      </c>
      <c r="F38" s="5" t="s">
        <v>14</v>
      </c>
      <c r="G38" s="4">
        <v>1.4999999999999999E-2</v>
      </c>
      <c r="H38" s="1" t="s">
        <v>4</v>
      </c>
      <c r="I38" s="20">
        <f t="shared" si="1"/>
        <v>18695508</v>
      </c>
    </row>
    <row r="39" spans="2:9" ht="15.75" thickBot="1" x14ac:dyDescent="0.25">
      <c r="B39" s="21"/>
      <c r="C39" s="5"/>
      <c r="D39" s="24"/>
      <c r="E39" s="2"/>
      <c r="F39" s="5"/>
      <c r="G39" s="4"/>
      <c r="H39" s="1"/>
      <c r="I39" s="20"/>
    </row>
    <row r="40" spans="2:9" ht="16.5" thickBot="1" x14ac:dyDescent="0.3">
      <c r="B40" s="35" t="s">
        <v>8</v>
      </c>
      <c r="C40" s="36"/>
      <c r="D40" s="28"/>
      <c r="E40" s="6"/>
      <c r="F40" s="6"/>
      <c r="G40" s="6"/>
      <c r="H40" s="7" t="s">
        <v>9</v>
      </c>
      <c r="I40" s="22">
        <f>IF(D40&lt;D34,IF(D40*G34&lt;E34,E34,D40*G34),IF(D40&lt;D35,(D40-D34)*G35+E35,IF(D40&lt;D36,(D40-D35)*G36+E36,IF(D40&lt;=D37,(D40-D36)*G37+E37,E38+(D40-B38)*G38))))</f>
        <v>30000</v>
      </c>
    </row>
    <row r="41" spans="2:9" ht="15.75" x14ac:dyDescent="0.25">
      <c r="B41" s="14"/>
      <c r="D41" s="25"/>
      <c r="H41" s="14"/>
      <c r="I41" s="26"/>
    </row>
    <row r="42" spans="2:9" x14ac:dyDescent="0.2">
      <c r="B42" s="23" t="s">
        <v>13</v>
      </c>
    </row>
    <row r="44" spans="2:9" x14ac:dyDescent="0.2">
      <c r="B44" s="23" t="s">
        <v>15</v>
      </c>
    </row>
    <row r="47" spans="2:9" ht="15.75" x14ac:dyDescent="0.2">
      <c r="B47" s="29"/>
    </row>
    <row r="48" spans="2:9" ht="15.75" x14ac:dyDescent="0.2">
      <c r="B48" s="29"/>
    </row>
    <row r="49" spans="2:2" ht="15.75" x14ac:dyDescent="0.2">
      <c r="B49" s="29"/>
    </row>
    <row r="50" spans="2:2" ht="15.75" x14ac:dyDescent="0.2">
      <c r="B50" s="29"/>
    </row>
    <row r="51" spans="2:2" ht="15.75" x14ac:dyDescent="0.2">
      <c r="B51" s="29"/>
    </row>
    <row r="52" spans="2:2" ht="15.75" x14ac:dyDescent="0.2">
      <c r="B52" s="29"/>
    </row>
    <row r="53" spans="2:2" ht="15.75" x14ac:dyDescent="0.2">
      <c r="B53" s="29"/>
    </row>
    <row r="54" spans="2:2" ht="15.75" x14ac:dyDescent="0.2">
      <c r="B54" s="29"/>
    </row>
    <row r="55" spans="2:2" ht="15.75" x14ac:dyDescent="0.2">
      <c r="B55" s="29"/>
    </row>
    <row r="56" spans="2:2" ht="15.75" x14ac:dyDescent="0.2">
      <c r="B56" s="29"/>
    </row>
    <row r="57" spans="2:2" ht="15.75" x14ac:dyDescent="0.2">
      <c r="B57" s="29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ht="15.75" x14ac:dyDescent="0.2">
      <c r="B61" s="29"/>
    </row>
    <row r="62" spans="2:2" ht="15.75" x14ac:dyDescent="0.2">
      <c r="B62" s="29"/>
    </row>
  </sheetData>
  <sheetProtection selectLockedCells="1" selectUnlockedCells="1"/>
  <mergeCells count="9">
    <mergeCell ref="B40:C40"/>
    <mergeCell ref="B12:I12"/>
    <mergeCell ref="B13:I13"/>
    <mergeCell ref="B29:I29"/>
    <mergeCell ref="B32:D32"/>
    <mergeCell ref="E32:I32"/>
    <mergeCell ref="B16:D16"/>
    <mergeCell ref="E16:I16"/>
    <mergeCell ref="B26:C26"/>
  </mergeCells>
  <phoneticPr fontId="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E4"/>
    </sheetView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norbertor</dc:creator>
  <cp:lastModifiedBy>Julian Ortiz</cp:lastModifiedBy>
  <cp:lastPrinted>2017-03-29T21:12:31Z</cp:lastPrinted>
  <dcterms:created xsi:type="dcterms:W3CDTF">2013-03-20T21:01:43Z</dcterms:created>
  <dcterms:modified xsi:type="dcterms:W3CDTF">2023-11-06T14:48:09Z</dcterms:modified>
</cp:coreProperties>
</file>